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Trond Torgersen\Google Drive\Dokumenter\Røyseberget Vann og Avløpslag SA\"/>
    </mc:Choice>
  </mc:AlternateContent>
  <xr:revisionPtr revIDLastSave="0" documentId="13_ncr:1_{C16EB981-725C-4A05-A93E-85677CE229FA}" xr6:coauthVersionLast="34" xr6:coauthVersionMax="34" xr10:uidLastSave="{00000000-0000-0000-0000-000000000000}"/>
  <bookViews>
    <workbookView xWindow="0" yWindow="0" windowWidth="30720" windowHeight="13410" xr2:uid="{00000000-000D-0000-FFFF-FFFF00000000}"/>
  </bookViews>
  <sheets>
    <sheet name="Ark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4" i="1" l="1"/>
  <c r="F13" i="1" l="1"/>
  <c r="F12" i="1"/>
  <c r="G12" i="1" s="1"/>
  <c r="F10" i="1"/>
  <c r="G10" i="1" s="1"/>
  <c r="F9" i="1"/>
  <c r="G9" i="1" s="1"/>
  <c r="G13" i="1"/>
  <c r="E11" i="1"/>
  <c r="I12" i="1" l="1"/>
  <c r="J12" i="1"/>
  <c r="J23" i="1" s="1"/>
  <c r="H12" i="1"/>
  <c r="H13" i="1"/>
  <c r="I13" i="1"/>
  <c r="H9" i="1"/>
  <c r="J9" i="1"/>
  <c r="I9" i="1"/>
  <c r="F11" i="1"/>
  <c r="G11" i="1" s="1"/>
  <c r="H10" i="1"/>
  <c r="I10" i="1"/>
  <c r="I21" i="1" s="1"/>
  <c r="J10" i="1"/>
  <c r="I23" i="1"/>
  <c r="I24" i="1"/>
  <c r="H11" i="1" l="1"/>
  <c r="I11" i="1"/>
  <c r="I22" i="1" s="1"/>
  <c r="J11" i="1"/>
  <c r="J22" i="1" s="1"/>
  <c r="J20" i="1"/>
  <c r="I18" i="1"/>
  <c r="I20" i="1"/>
  <c r="J18" i="1" l="1"/>
  <c r="E18" i="1"/>
  <c r="G18" i="1" s="1"/>
</calcChain>
</file>

<file path=xl/sharedStrings.xml><?xml version="1.0" encoding="utf-8"?>
<sst xmlns="http://schemas.openxmlformats.org/spreadsheetml/2006/main" count="28" uniqueCount="27">
  <si>
    <t>Pris inkl. mva</t>
  </si>
  <si>
    <t>Alle priser inklusive ledning kummer e.t.c.</t>
  </si>
  <si>
    <t>Pris pr. hytte</t>
  </si>
  <si>
    <t>Sum totalt og  pr. andelseier</t>
  </si>
  <si>
    <t>Basert på 22 - 04.5.2016</t>
  </si>
  <si>
    <t>Ledning 2 fra hage Lindstad til kum i vei B</t>
  </si>
  <si>
    <t xml:space="preserve">Ledning 1 fra offentlig til hage hos Lindstad </t>
  </si>
  <si>
    <t>Ledning 3 fra Torgersen Vadland</t>
  </si>
  <si>
    <t>Ledning 4 fra Vadland til vei D</t>
  </si>
  <si>
    <t>Ledning 5 fra vei D til Røyseberget E</t>
  </si>
  <si>
    <t>Indeks regulert</t>
  </si>
  <si>
    <t>Pris etter</t>
  </si>
  <si>
    <t>regulering</t>
  </si>
  <si>
    <t>på fjellet</t>
  </si>
  <si>
    <t>A=22</t>
  </si>
  <si>
    <t>C=19</t>
  </si>
  <si>
    <t>D=18</t>
  </si>
  <si>
    <t>E=10</t>
  </si>
  <si>
    <t>Tilbakebettalt til A</t>
  </si>
  <si>
    <t>Tilbakebettalt til B</t>
  </si>
  <si>
    <t>Tilbakebettalt til C</t>
  </si>
  <si>
    <t>Tilbakebettalt til D</t>
  </si>
  <si>
    <t>Tilbakebettalt til E</t>
  </si>
  <si>
    <t>Beregning av kostnader graving VA på hytter Røyseberget Vann og Avløpslag</t>
  </si>
  <si>
    <t>Eks. 1 nye</t>
  </si>
  <si>
    <t>nedenfor veien</t>
  </si>
  <si>
    <t>B=21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</si>
</sst>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(#,##0\)"/>
    <numFmt numFmtId="165" formatCode="#,##0.00;[Red]\(#,##0.00\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165" fontId="0" fillId="0" borderId="0" xfId="0" applyNumberFormat="1" applyAlignment="1">
      <alignment horizontal="center"/>
    </xf>
    <xf numFmtId="9" fontId="0" fillId="0" borderId="0" xfId="0" applyNumberFormat="1"/>
    <xf numFmtId="165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165" fontId="2" fillId="2" borderId="1" xfId="0" applyNumberFormat="1" applyFont="1" applyFill="1" applyBorder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5:K39"/>
  <sheetViews>
    <sheetView tabSelected="1" topLeftCell="C6" workbookViewId="0">
      <selection activeCell="E32" sqref="E32"/>
    </sheetView>
  </sheetViews>
  <sheetFormatPr baseColWidth="10" defaultRowHeight="15" x14ac:dyDescent="0.25"/>
  <cols>
    <col min="4" max="4" width="38.28515625" customWidth="1"/>
    <col min="6" max="6" width="13" bestFit="1" customWidth="1"/>
    <col min="8" max="8" width="22.28515625" customWidth="1"/>
    <col min="10" max="10" width="12.5703125" customWidth="1"/>
  </cols>
  <sheetData>
    <row r="5" spans="3:11" ht="18.75" x14ac:dyDescent="0.3">
      <c r="D5" s="1" t="s">
        <v>23</v>
      </c>
    </row>
    <row r="7" spans="3:11" ht="15.75" x14ac:dyDescent="0.25">
      <c r="D7" s="7" t="s">
        <v>1</v>
      </c>
      <c r="E7" s="7" t="s">
        <v>0</v>
      </c>
      <c r="F7" s="7" t="s">
        <v>10</v>
      </c>
      <c r="G7" s="7" t="s">
        <v>11</v>
      </c>
      <c r="H7" s="8" t="s">
        <v>2</v>
      </c>
      <c r="I7" s="7" t="s">
        <v>24</v>
      </c>
      <c r="J7" s="7" t="s">
        <v>24</v>
      </c>
    </row>
    <row r="8" spans="3:11" x14ac:dyDescent="0.25">
      <c r="F8" s="5">
        <v>0.1</v>
      </c>
      <c r="G8" t="s">
        <v>12</v>
      </c>
      <c r="H8" t="s">
        <v>4</v>
      </c>
      <c r="I8" t="s">
        <v>13</v>
      </c>
      <c r="J8" t="s">
        <v>25</v>
      </c>
    </row>
    <row r="9" spans="3:11" x14ac:dyDescent="0.25">
      <c r="C9" t="s">
        <v>14</v>
      </c>
      <c r="D9" t="s">
        <v>6</v>
      </c>
      <c r="E9" s="2">
        <v>96009</v>
      </c>
      <c r="F9" s="2">
        <f>E9*0.1</f>
        <v>9600.9</v>
      </c>
      <c r="G9" s="2">
        <f>E9+F9</f>
        <v>105609.9</v>
      </c>
      <c r="H9" s="4">
        <f>G9/22</f>
        <v>4800.45</v>
      </c>
      <c r="I9" s="6">
        <f>G9/23</f>
        <v>4591.7347826086952</v>
      </c>
      <c r="J9" s="6">
        <f>G9/23</f>
        <v>4591.7347826086952</v>
      </c>
      <c r="K9" s="6"/>
    </row>
    <row r="10" spans="3:11" x14ac:dyDescent="0.25">
      <c r="C10" t="s">
        <v>26</v>
      </c>
      <c r="D10" t="s">
        <v>5</v>
      </c>
      <c r="E10" s="2">
        <v>54732</v>
      </c>
      <c r="F10" s="2">
        <f t="shared" ref="F10:F13" si="0">E10*0.1</f>
        <v>5473.2000000000007</v>
      </c>
      <c r="G10" s="2">
        <f t="shared" ref="G10:G18" si="1">E10+F10</f>
        <v>60205.2</v>
      </c>
      <c r="H10" s="4">
        <f>G10/21</f>
        <v>2866.9142857142856</v>
      </c>
      <c r="I10" s="6">
        <f>G10/22</f>
        <v>2736.6</v>
      </c>
      <c r="J10" s="6">
        <f>G10/22</f>
        <v>2736.6</v>
      </c>
      <c r="K10" s="6"/>
    </row>
    <row r="11" spans="3:11" x14ac:dyDescent="0.25">
      <c r="C11" t="s">
        <v>15</v>
      </c>
      <c r="D11" t="s">
        <v>7</v>
      </c>
      <c r="E11" s="2">
        <f>39761</f>
        <v>39761</v>
      </c>
      <c r="F11" s="2">
        <f t="shared" si="0"/>
        <v>3976.1000000000004</v>
      </c>
      <c r="G11" s="2">
        <f t="shared" si="1"/>
        <v>43737.1</v>
      </c>
      <c r="H11" s="4">
        <f>G11/19</f>
        <v>2301.9526315789471</v>
      </c>
      <c r="I11" s="6">
        <f>G11/20</f>
        <v>2186.855</v>
      </c>
      <c r="J11" s="6">
        <f>G11/20</f>
        <v>2186.855</v>
      </c>
      <c r="K11" s="6"/>
    </row>
    <row r="12" spans="3:11" x14ac:dyDescent="0.25">
      <c r="C12" t="s">
        <v>16</v>
      </c>
      <c r="D12" t="s">
        <v>8</v>
      </c>
      <c r="E12" s="2">
        <v>208011</v>
      </c>
      <c r="F12" s="2">
        <f t="shared" si="0"/>
        <v>20801.100000000002</v>
      </c>
      <c r="G12" s="2">
        <f t="shared" si="1"/>
        <v>228812.1</v>
      </c>
      <c r="H12" s="4">
        <f>G12/18</f>
        <v>12711.783333333333</v>
      </c>
      <c r="I12" s="6">
        <f>G12/19</f>
        <v>12042.742105263158</v>
      </c>
      <c r="J12" s="6">
        <f>G12/19</f>
        <v>12042.742105263158</v>
      </c>
      <c r="K12" s="6"/>
    </row>
    <row r="13" spans="3:11" x14ac:dyDescent="0.25">
      <c r="C13" t="s">
        <v>17</v>
      </c>
      <c r="D13" t="s">
        <v>9</v>
      </c>
      <c r="E13" s="2">
        <v>547250</v>
      </c>
      <c r="F13" s="2">
        <f t="shared" si="0"/>
        <v>54725</v>
      </c>
      <c r="G13" s="2">
        <f t="shared" si="1"/>
        <v>601975</v>
      </c>
      <c r="H13" s="4">
        <f>G13/10</f>
        <v>60197.5</v>
      </c>
      <c r="I13" s="6">
        <f>G13/11</f>
        <v>54725</v>
      </c>
      <c r="J13" s="6"/>
      <c r="K13" s="6"/>
    </row>
    <row r="14" spans="3:11" x14ac:dyDescent="0.25">
      <c r="E14" s="2"/>
      <c r="F14" s="2"/>
      <c r="G14" s="2"/>
      <c r="H14" s="2"/>
      <c r="I14" s="6"/>
      <c r="J14" s="6"/>
      <c r="K14" s="6"/>
    </row>
    <row r="15" spans="3:11" x14ac:dyDescent="0.25">
      <c r="E15" s="2"/>
      <c r="F15" s="2"/>
      <c r="G15" s="2"/>
      <c r="H15" s="2"/>
      <c r="I15" s="6"/>
      <c r="J15" s="6"/>
      <c r="K15" s="6"/>
    </row>
    <row r="16" spans="3:11" x14ac:dyDescent="0.25">
      <c r="E16" s="2"/>
      <c r="F16" s="2"/>
      <c r="G16" s="2"/>
      <c r="H16" s="2"/>
      <c r="I16" s="6"/>
      <c r="J16" s="6"/>
      <c r="K16" s="6"/>
    </row>
    <row r="17" spans="4:11" ht="15.75" thickBot="1" x14ac:dyDescent="0.3">
      <c r="E17" s="2"/>
      <c r="F17" s="2"/>
      <c r="G17" s="2"/>
      <c r="H17" s="2"/>
      <c r="I17" s="6"/>
      <c r="J17" s="6"/>
      <c r="K17" s="6"/>
    </row>
    <row r="18" spans="4:11" ht="15.75" thickBot="1" x14ac:dyDescent="0.3">
      <c r="D18" s="10" t="s">
        <v>3</v>
      </c>
      <c r="E18" s="2">
        <f>SUM(E9:E17)</f>
        <v>945763</v>
      </c>
      <c r="F18" s="2"/>
      <c r="G18" s="2">
        <f t="shared" si="1"/>
        <v>945763</v>
      </c>
      <c r="H18" s="4"/>
      <c r="I18" s="9">
        <f>SUM(I9:I17)</f>
        <v>76282.931887871848</v>
      </c>
      <c r="J18" s="9">
        <f>SUM(J9:J17)</f>
        <v>21557.931887871855</v>
      </c>
      <c r="K18" s="6"/>
    </row>
    <row r="19" spans="4:11" x14ac:dyDescent="0.25">
      <c r="E19" s="2"/>
      <c r="F19" s="2"/>
      <c r="G19" s="2"/>
      <c r="H19" s="2"/>
      <c r="I19" s="6"/>
      <c r="J19" s="6"/>
      <c r="K19" s="6"/>
    </row>
    <row r="20" spans="4:11" x14ac:dyDescent="0.25">
      <c r="D20" t="s">
        <v>18</v>
      </c>
      <c r="E20" s="2"/>
      <c r="F20" s="2"/>
      <c r="G20" s="2"/>
      <c r="H20" s="2"/>
      <c r="I20" s="6">
        <f>I9/22</f>
        <v>208.71521739130432</v>
      </c>
      <c r="J20" s="6">
        <f>J9/22</f>
        <v>208.71521739130432</v>
      </c>
      <c r="K20" s="6"/>
    </row>
    <row r="21" spans="4:11" x14ac:dyDescent="0.25">
      <c r="D21" t="s">
        <v>19</v>
      </c>
      <c r="E21" s="3"/>
      <c r="F21" s="3"/>
      <c r="G21" s="3"/>
      <c r="H21" s="3"/>
      <c r="I21" s="6">
        <f>I10/21</f>
        <v>130.31428571428572</v>
      </c>
      <c r="J21" s="6">
        <f>J10/21</f>
        <v>130.31428571428572</v>
      </c>
      <c r="K21" s="6"/>
    </row>
    <row r="22" spans="4:11" x14ac:dyDescent="0.25">
      <c r="D22" t="s">
        <v>20</v>
      </c>
      <c r="E22" s="3"/>
      <c r="F22" s="3"/>
      <c r="G22" s="3"/>
      <c r="H22" s="3"/>
      <c r="I22" s="6">
        <f>I11/19</f>
        <v>115.09763157894737</v>
      </c>
      <c r="J22" s="6">
        <f>J11/19</f>
        <v>115.09763157894737</v>
      </c>
      <c r="K22" s="6"/>
    </row>
    <row r="23" spans="4:11" x14ac:dyDescent="0.25">
      <c r="D23" t="s">
        <v>21</v>
      </c>
      <c r="E23" s="3"/>
      <c r="F23" s="3"/>
      <c r="G23" s="3"/>
      <c r="H23" s="3"/>
      <c r="I23" s="6">
        <f>I12/18</f>
        <v>669.04122807017541</v>
      </c>
      <c r="J23" s="6">
        <f>J12/18</f>
        <v>669.04122807017541</v>
      </c>
      <c r="K23" s="6"/>
    </row>
    <row r="24" spans="4:11" x14ac:dyDescent="0.25">
      <c r="D24" t="s">
        <v>22</v>
      </c>
      <c r="E24" s="3"/>
      <c r="F24" s="3"/>
      <c r="G24" s="3"/>
      <c r="H24" s="3"/>
      <c r="I24" s="6">
        <f>I13/10</f>
        <v>5472.5</v>
      </c>
      <c r="J24" s="6">
        <f>J13/10</f>
        <v>0</v>
      </c>
      <c r="K24" s="6"/>
    </row>
    <row r="25" spans="4:11" x14ac:dyDescent="0.25">
      <c r="E25" s="3"/>
      <c r="F25" s="3"/>
      <c r="G25" s="3"/>
      <c r="H25" s="3"/>
      <c r="I25" s="6"/>
      <c r="J25" s="6"/>
      <c r="K25" s="6"/>
    </row>
    <row r="26" spans="4:11" x14ac:dyDescent="0.25">
      <c r="E26" s="3"/>
      <c r="F26" s="3"/>
      <c r="G26" s="3"/>
      <c r="H26" s="3"/>
      <c r="I26" s="6"/>
      <c r="J26" s="6"/>
      <c r="K26" s="6"/>
    </row>
    <row r="27" spans="4:11" x14ac:dyDescent="0.25">
      <c r="E27" s="3"/>
      <c r="F27" s="3"/>
      <c r="G27" s="3"/>
      <c r="H27" s="3"/>
      <c r="I27" s="6"/>
      <c r="J27" s="6"/>
      <c r="K27" s="6"/>
    </row>
    <row r="28" spans="4:11" x14ac:dyDescent="0.25">
      <c r="E28" s="3"/>
      <c r="F28" s="3"/>
      <c r="G28" s="3"/>
      <c r="H28" s="3"/>
      <c r="I28" s="6"/>
      <c r="J28" s="6"/>
      <c r="K28" s="6"/>
    </row>
    <row r="29" spans="4:11" x14ac:dyDescent="0.25">
      <c r="E29" s="3"/>
      <c r="F29" s="3"/>
      <c r="G29" s="3"/>
      <c r="H29" s="3"/>
      <c r="I29" s="6"/>
      <c r="J29" s="6"/>
      <c r="K29" s="6"/>
    </row>
    <row r="30" spans="4:11" x14ac:dyDescent="0.25">
      <c r="E30" s="3"/>
      <c r="F30" s="3"/>
      <c r="G30" s="3"/>
      <c r="H30" s="3"/>
      <c r="I30" s="6"/>
      <c r="J30" s="6"/>
      <c r="K30" s="6"/>
    </row>
    <row r="31" spans="4:11" x14ac:dyDescent="0.25">
      <c r="E31" s="3"/>
      <c r="F31" s="3"/>
      <c r="G31" s="3"/>
      <c r="H31" s="3"/>
      <c r="I31" s="6"/>
      <c r="J31" s="6"/>
      <c r="K31" s="6"/>
    </row>
    <row r="32" spans="4:11" x14ac:dyDescent="0.25">
      <c r="E32" s="3"/>
      <c r="F32" s="3"/>
      <c r="G32" s="3"/>
      <c r="H32" s="3"/>
      <c r="I32" s="6"/>
      <c r="J32" s="6"/>
      <c r="K32" s="6"/>
    </row>
    <row r="33" spans="5:11" x14ac:dyDescent="0.25">
      <c r="E33" s="3"/>
      <c r="F33" s="3"/>
      <c r="G33" s="3"/>
      <c r="H33" s="3"/>
      <c r="I33" s="6"/>
      <c r="J33" s="6"/>
      <c r="K33" s="6"/>
    </row>
    <row r="34" spans="5:11" x14ac:dyDescent="0.25">
      <c r="E34" s="3"/>
      <c r="F34" s="3"/>
      <c r="G34" s="3"/>
      <c r="H34" s="3"/>
      <c r="I34" s="3"/>
    </row>
    <row r="35" spans="5:11" x14ac:dyDescent="0.25">
      <c r="E35" s="3"/>
      <c r="F35" s="3"/>
      <c r="G35" s="3"/>
      <c r="H35" s="3"/>
      <c r="I35" s="3"/>
    </row>
    <row r="36" spans="5:11" x14ac:dyDescent="0.25">
      <c r="E36" s="3"/>
      <c r="F36" s="3"/>
      <c r="G36" s="3"/>
      <c r="H36" s="3"/>
      <c r="I36" s="3"/>
    </row>
    <row r="37" spans="5:11" x14ac:dyDescent="0.25">
      <c r="E37" s="3"/>
      <c r="F37" s="3"/>
      <c r="G37" s="3"/>
      <c r="H37" s="3"/>
      <c r="I37" s="3"/>
    </row>
    <row r="38" spans="5:11" x14ac:dyDescent="0.25">
      <c r="E38" s="3"/>
      <c r="F38" s="3"/>
      <c r="G38" s="3"/>
      <c r="H38" s="3"/>
      <c r="I38" s="3"/>
    </row>
    <row r="39" spans="5:11" x14ac:dyDescent="0.25">
      <c r="E39" s="3"/>
      <c r="F39" s="3"/>
      <c r="G39" s="3"/>
      <c r="H39" s="3"/>
      <c r="I39" s="3"/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Trond Torgersen</dc:creator>
  <cp:lastModifiedBy>Trond Torgersen</cp:lastModifiedBy>
  <cp:lastPrinted>2017-11-06T10:56:54Z</cp:lastPrinted>
  <dcterms:created xsi:type="dcterms:W3CDTF">2016-02-08T15:44:01Z</dcterms:created>
  <dcterms:modified xsi:type="dcterms:W3CDTF">2018-09-04T05:40:26Z</dcterms:modified>
</cp:coreProperties>
</file>